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05" windowWidth="9960" windowHeight="3465" tabRatio="920" activeTab="0"/>
  </bookViews>
  <sheets>
    <sheet name="Συγκεντρωτικό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<sst xmlns="http://schemas.openxmlformats.org/spreadsheetml/2006/main" count="78" uniqueCount="55">
  <si>
    <t>ΣΥΝΟΠΤΙΚΟΣ  ΠΙΝΑΚΑΣ</t>
  </si>
  <si>
    <t>Α/Α</t>
  </si>
  <si>
    <t>ΒΟΥΛΗΣΗ</t>
  </si>
  <si>
    <t>ΔΙΑΧ/ΣΗ</t>
  </si>
  <si>
    <t>ΑΠΟΣΤΟΛΙΔΟΥ</t>
  </si>
  <si>
    <t>ΒΡΑΒΕΙΑ</t>
  </si>
  <si>
    <t>ΒΟΥΓΙΟΥΚΑΛΟΥ</t>
  </si>
  <si>
    <t>ΚΑΡΥΔΟΓΙΑΝΝΗ</t>
  </si>
  <si>
    <t>ΥΠΟΤΡΟΦ.</t>
  </si>
  <si>
    <t>ΑΒΕΡΩΦ 17ο</t>
  </si>
  <si>
    <t>ΜΕΤΑΞΑΤΟΥ</t>
  </si>
  <si>
    <t>ΣΤΕΓ.ΦΟΙΤ.</t>
  </si>
  <si>
    <t>ΠΛΟΥΜΙΣΤΟΥ</t>
  </si>
  <si>
    <t>ΤΣΑΝΤΙΛΗ</t>
  </si>
  <si>
    <t>ΒΑΣΙΛΕΙΑΔΗ</t>
  </si>
  <si>
    <t>ΣΑΜΑΡΑ</t>
  </si>
  <si>
    <t>ΑΛΤΗΓΟΥ</t>
  </si>
  <si>
    <t>ΚΑΨΑΛΑΚΗ</t>
  </si>
  <si>
    <t>ΣΤΟΥΡΝΑ</t>
  </si>
  <si>
    <t>ΚΑΝΕΛΛΑΚΗ</t>
  </si>
  <si>
    <t>ΚΑΥΤΑΝΤΖΟΓΛΟΥ</t>
  </si>
  <si>
    <t>ΓΚΑΝΙΩΤΗ-ΠΑΠΑΓΕΩΡΓ.</t>
  </si>
  <si>
    <t>ΒΡΑΒ.ΒΙΒΛ.</t>
  </si>
  <si>
    <t>ΚΡΗΤΙΚΟΥ</t>
  </si>
  <si>
    <t>ΚΥΡΙΑΖΗ</t>
  </si>
  <si>
    <t>ΒΙΒΛΙΑ-Η/Υ</t>
  </si>
  <si>
    <t>ΕΠΕΝΔΥΣΕΙΣ  ΚΕΦΑΛΑΙΩΝ</t>
  </si>
  <si>
    <t>ΣΥΝΟΛΟ  ΕΣΟΔΩΝ</t>
  </si>
  <si>
    <t>ΣΥΝΟΛΟ  ΕΞΟΔΩΝ</t>
  </si>
  <si>
    <t>ΔΩΡΕΕΣ  &amp;  ΚΛΗΡΟΔΟΤΗΜΑΤΑ</t>
  </si>
  <si>
    <t>ΟΝΟΜΑΣΙΑ</t>
  </si>
  <si>
    <t>ΟΙΚΟΝΟΜΙΔΗ</t>
  </si>
  <si>
    <t>ΕΣΟΔΑ</t>
  </si>
  <si>
    <t>ΕΞΟΔΑ</t>
  </si>
  <si>
    <t>ΣΥΝΟΛΑ</t>
  </si>
  <si>
    <t>ΣΤΡΙΓΚΟΥ</t>
  </si>
  <si>
    <t>ΕΣΟΔΑ ΚΙΝΗΤΩΝ ΑΞΙΩΝ &amp; ΚΑΤΑΘΕΣΕΩΝ</t>
  </si>
  <si>
    <t>ΕΣΟΔΑ ΑΚΙΝΗΤΩΝ (ΜΙΣΘΩΜΑΤΑ)</t>
  </si>
  <si>
    <t>ΑΡΓΥΡΟΠΟΥΛΟΥ</t>
  </si>
  <si>
    <t>ΚΟΝΤΟΔΗΜΟΥ</t>
  </si>
  <si>
    <t>ΛΑΜΠΡΙΝΟΥ</t>
  </si>
  <si>
    <t>ΠΑΠΑΣΤΑΥΡΟΥ</t>
  </si>
  <si>
    <t>ΤΡΕΚΑ</t>
  </si>
  <si>
    <t>ΧΛΩΡΟΥ</t>
  </si>
  <si>
    <t>ΑΒΕΡΩΦ 16ο</t>
  </si>
  <si>
    <t>ΣΥΝΤ.ΚΤΙΡ.</t>
  </si>
  <si>
    <t>ΒΙΒΛΙΑ</t>
  </si>
  <si>
    <t>ΔΙΑΦΟΡΩΝ</t>
  </si>
  <si>
    <t>ΘΩΜΑΪΔΗ ΔΩΡΕΑ</t>
  </si>
  <si>
    <t>ΘΩΜΑΪΔΗ ΚΛΗΡΟΔ.</t>
  </si>
  <si>
    <t>ΔΩΡΕΩΝ   &amp;   ΚΛΗΡΟΔΟΤΗΜΑΤΩΝ   Ε.Μ.Π.</t>
  </si>
  <si>
    <t>ΕΚΠΟΙΗΣΕΙΣ   ΚΕΦΑΛΑΙΩΝ</t>
  </si>
  <si>
    <t>ΑΠΟΛΟΓΙΣΜΟΙ     ΧΡΗΣΕΩΣ     2013</t>
  </si>
  <si>
    <t>ΑΠΟΘΕΜΑΤΙΚΟ  1.01.2013</t>
  </si>
  <si>
    <t>ΠΛΕΟΝΑΣΜΑ  31.12.2013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</si>
</sst>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#,##0.000"/>
  </numFmts>
  <fonts count="4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sz val="10"/>
      <color indexed="46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color indexed="10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43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7" fillId="0" borderId="0" xfId="43" applyFont="1" applyBorder="1" applyAlignment="1">
      <alignment/>
    </xf>
    <xf numFmtId="177" fontId="0" fillId="0" borderId="0" xfId="43" applyFont="1" applyFill="1" applyBorder="1" applyAlignment="1">
      <alignment/>
    </xf>
    <xf numFmtId="177" fontId="0" fillId="0" borderId="0" xfId="43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2" fontId="0" fillId="0" borderId="0" xfId="43" applyNumberFormat="1" applyFont="1" applyBorder="1" applyAlignment="1">
      <alignment/>
    </xf>
    <xf numFmtId="4" fontId="6" fillId="0" borderId="13" xfId="43" applyNumberFormat="1" applyFont="1" applyBorder="1" applyAlignment="1">
      <alignment/>
    </xf>
    <xf numFmtId="177" fontId="6" fillId="0" borderId="0" xfId="43" applyFont="1" applyBorder="1" applyAlignment="1">
      <alignment/>
    </xf>
    <xf numFmtId="4" fontId="6" fillId="0" borderId="0" xfId="43" applyNumberFormat="1" applyFont="1" applyBorder="1" applyAlignment="1">
      <alignment/>
    </xf>
    <xf numFmtId="177" fontId="10" fillId="0" borderId="0" xfId="43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4" xfId="43" applyNumberFormat="1" applyFont="1" applyBorder="1" applyAlignment="1">
      <alignment/>
    </xf>
    <xf numFmtId="4" fontId="6" fillId="0" borderId="15" xfId="43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2" xfId="43" applyNumberFormat="1" applyFont="1" applyBorder="1" applyAlignment="1">
      <alignment/>
    </xf>
    <xf numFmtId="4" fontId="6" fillId="0" borderId="23" xfId="43" applyNumberFormat="1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4" fontId="6" fillId="0" borderId="25" xfId="43" applyNumberFormat="1" applyFont="1" applyBorder="1" applyAlignment="1">
      <alignment/>
    </xf>
    <xf numFmtId="4" fontId="6" fillId="0" borderId="26" xfId="43" applyNumberFormat="1" applyFont="1" applyBorder="1" applyAlignment="1">
      <alignment/>
    </xf>
    <xf numFmtId="4" fontId="6" fillId="0" borderId="27" xfId="43" applyNumberFormat="1" applyFont="1" applyBorder="1" applyAlignment="1">
      <alignment/>
    </xf>
    <xf numFmtId="4" fontId="5" fillId="0" borderId="28" xfId="43" applyNumberFormat="1" applyFont="1" applyBorder="1" applyAlignment="1">
      <alignment/>
    </xf>
    <xf numFmtId="4" fontId="5" fillId="0" borderId="29" xfId="43" applyNumberFormat="1" applyFont="1" applyBorder="1" applyAlignment="1">
      <alignment/>
    </xf>
    <xf numFmtId="4" fontId="5" fillId="0" borderId="30" xfId="43" applyNumberFormat="1" applyFont="1" applyBorder="1" applyAlignment="1">
      <alignment/>
    </xf>
    <xf numFmtId="4" fontId="5" fillId="0" borderId="31" xfId="43" applyNumberFormat="1" applyFont="1" applyBorder="1" applyAlignment="1">
      <alignment/>
    </xf>
    <xf numFmtId="4" fontId="5" fillId="0" borderId="32" xfId="43" applyNumberFormat="1" applyFont="1" applyBorder="1" applyAlignment="1">
      <alignment/>
    </xf>
    <xf numFmtId="4" fontId="0" fillId="0" borderId="0" xfId="43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4" fontId="6" fillId="0" borderId="16" xfId="43" applyNumberFormat="1" applyFont="1" applyBorder="1" applyAlignment="1">
      <alignment/>
    </xf>
    <xf numFmtId="4" fontId="6" fillId="0" borderId="21" xfId="43" applyNumberFormat="1" applyFont="1" applyBorder="1" applyAlignment="1">
      <alignment/>
    </xf>
    <xf numFmtId="4" fontId="5" fillId="0" borderId="36" xfId="43" applyNumberFormat="1" applyFont="1" applyBorder="1" applyAlignment="1">
      <alignment/>
    </xf>
    <xf numFmtId="0" fontId="45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6" fillId="0" borderId="37" xfId="43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61;&#947;&#965;&#961;&#972;&#960;&#959;&#965;&#955;&#959;&#965;_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45;&#968;&#945;&#955;&#940;&#954;&#951;_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59;&#957;&#964;&#959;&#948;&#942;&#956;&#959;&#965;_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61;&#951;&#964;&#953;&#954;&#959;&#973;_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65;&#961;&#953;&#945;&#950;&#942;_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923;&#945;&#956;&#960;&#961;&#953;&#957;&#959;&#973;_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49;&#964;&#945;&#958;&#940;&#964;&#959;&#965;_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927;&#953;&#954;&#959;&#957;&#959;&#956;&#943;&#948;&#951;_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45;&#960;&#945;&#963;&#964;&#945;&#973;&#961;&#959;&#965;_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55;&#959;&#965;&#956;&#953;&#963;&#964;&#959;&#973;_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931;&#945;&#956;&#945;&#961;&#940;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4;&#945;&#963;&#953;&#955;&#949;&#953;&#940;&#948;&#951;_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931;&#964;&#959;&#973;&#961;&#957;&#945;_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931;&#964;&#961;&#943;&#947;&#954;&#959;&#965;_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932;&#961;&#941;&#954;&#945;_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932;&#963;&#945;&#957;&#964;&#943;&#955;&#951;_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935;&#955;&#969;&#961;&#959;&#973;_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53;&#945;&#966;&#972;&#961;&#969;&#957;_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46;&#941;&#961;&#969;&#966;_16&#959;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14;&#959;&#965;&#947;&#953;&#959;&#973;&#954;&#945;&#955;&#959;&#965;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15;&#954;&#945;&#957;&#953;&#974;&#964;&#951;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20;&#969;&#956;&#945;&#970;&#948;&#951;_&#916;&#969;&#961;&#949;&#940;_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920;&#969;&#956;&#945;&#970;&#948;&#951;_&#922;&#955;&#951;&#961;&#959;&#948;&#972;&#964;&#951;&#956;&#945;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45;&#957;&#949;&#955;&#955;&#940;&#954;&#951;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45;&#961;&#965;&#948;&#959;&#947;&#953;&#940;&#957;&#957;&#951;_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45;&#965;&#964;&#945;&#957;&#964;&#950;&#972;&#947;&#955;&#959;&#965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8">
          <cell r="F28">
            <v>4352.77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5">
          <cell r="F25">
            <v>455.71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19">
          <cell r="F19">
            <v>473.15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9">
          <cell r="F29">
            <v>3129.49</v>
          </cell>
        </row>
        <row r="40">
          <cell r="F40">
            <v>79.97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6">
          <cell r="F26">
            <v>1503.99</v>
          </cell>
        </row>
        <row r="28">
          <cell r="F28">
            <v>3177.63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Φύλλο1"/>
      <sheetName val="ΕΣΟΔΑ_1"/>
      <sheetName val="ΕΣΟΔΑ_2"/>
      <sheetName val="ΕΞΟΔΑ_1"/>
      <sheetName val="ΕΞΟΔΑ_2"/>
    </sheetNames>
    <sheetDataSet>
      <sheetData sheetId="1">
        <row r="27">
          <cell r="F27">
            <v>437.6</v>
          </cell>
        </row>
        <row r="58">
          <cell r="F58">
            <v>7441.34</v>
          </cell>
        </row>
        <row r="132">
          <cell r="F132">
            <v>1924.05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6">
          <cell r="F26">
            <v>193.87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9">
          <cell r="F29">
            <v>1783</v>
          </cell>
        </row>
        <row r="47">
          <cell r="F47">
            <v>864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0">
          <cell r="E20">
            <v>1688.16</v>
          </cell>
        </row>
        <row r="39">
          <cell r="E39">
            <v>964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9">
          <cell r="F9">
            <v>17103.129999999997</v>
          </cell>
        </row>
        <row r="28">
          <cell r="F28">
            <v>4596.85</v>
          </cell>
        </row>
        <row r="47">
          <cell r="F47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19">
          <cell r="F19">
            <v>643.6</v>
          </cell>
        </row>
        <row r="33">
          <cell r="F33">
            <v>578.4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30">
          <cell r="F30">
            <v>1026.92</v>
          </cell>
        </row>
        <row r="32">
          <cell r="F32">
            <v>774.17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1">
          <cell r="F21">
            <v>1322.77</v>
          </cell>
        </row>
        <row r="37">
          <cell r="F37">
            <v>385.6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3">
          <cell r="F23">
            <v>807</v>
          </cell>
        </row>
        <row r="25">
          <cell r="F25">
            <v>818.57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7">
          <cell r="F27">
            <v>2432.09</v>
          </cell>
        </row>
        <row r="37">
          <cell r="F37">
            <v>2892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8">
          <cell r="F28">
            <v>742.9</v>
          </cell>
        </row>
        <row r="42">
          <cell r="F42">
            <v>400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οί"/>
      <sheetName val="ΕΣΟΔΑ_1"/>
      <sheetName val="ΕΣΟΔΑ_2"/>
      <sheetName val="ΕΞΟΔΑ_1"/>
      <sheetName val="ΕΞΟΔΑ_2"/>
    </sheetNames>
    <sheetDataSet>
      <sheetData sheetId="0">
        <row r="15">
          <cell r="F15">
            <v>148380.2</v>
          </cell>
        </row>
        <row r="43">
          <cell r="F43">
            <v>288325.2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34">
          <cell r="F34">
            <v>3647.68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72">
          <cell r="F72">
            <v>12256.12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οί"/>
      <sheetName val="ΕΣΟΔΑ_1"/>
      <sheetName val="ΕΣΟΔΑ_2"/>
      <sheetName val="ΕΞΟΔΑ_1"/>
      <sheetName val="ΕΞΟΔΑ_2"/>
    </sheetNames>
    <sheetDataSet>
      <sheetData sheetId="0">
        <row r="31">
          <cell r="F31">
            <v>2594.74</v>
          </cell>
        </row>
        <row r="68">
          <cell r="F68">
            <v>1338.2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43">
          <cell r="F43">
            <v>8176.99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30">
          <cell r="F30">
            <v>3946.16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76">
          <cell r="F76">
            <v>101493.22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24">
          <cell r="F24">
            <v>1027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19">
          <cell r="F19">
            <v>3834.49</v>
          </cell>
        </row>
        <row r="23">
          <cell r="F23">
            <v>3.15</v>
          </cell>
        </row>
        <row r="28">
          <cell r="F28">
            <v>219.89</v>
          </cell>
        </row>
        <row r="35">
          <cell r="F35">
            <v>3454.61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υπολογισμός"/>
      <sheetName val="ΕΣΟΔΑ_1"/>
      <sheetName val="ΕΣΟΔΑ_2"/>
      <sheetName val="ΕΞΟΔΑ_1"/>
      <sheetName val="ΕΞΟΔΑ_2"/>
    </sheetNames>
    <sheetDataSet>
      <sheetData sheetId="0">
        <row r="32">
          <cell r="F32">
            <v>25016.56</v>
          </cell>
        </row>
        <row r="42">
          <cell r="F42">
            <v>1255.6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="120" zoomScaleNormal="120" zoomScalePageLayoutView="0" workbookViewId="0" topLeftCell="D7">
      <selection activeCell="L29" sqref="L29"/>
    </sheetView>
  </sheetViews>
  <sheetFormatPr defaultColWidth="9.00390625" defaultRowHeight="12.75"/>
  <cols>
    <col min="1" max="1" width="4.00390625" style="8" customWidth="1"/>
    <col min="2" max="2" width="18.125" style="1" customWidth="1"/>
    <col min="3" max="3" width="9.25390625" style="1" bestFit="1" customWidth="1"/>
    <col min="4" max="4" width="12.625" style="1" customWidth="1"/>
    <col min="5" max="6" width="12.875" style="1" customWidth="1"/>
    <col min="7" max="8" width="11.375" style="1" customWidth="1"/>
    <col min="9" max="9" width="10.125" style="1" customWidth="1"/>
    <col min="10" max="10" width="9.25390625" style="1" customWidth="1"/>
    <col min="11" max="11" width="11.375" style="1" customWidth="1"/>
    <col min="12" max="12" width="12.25390625" style="53" customWidth="1"/>
    <col min="13" max="13" width="12.625" style="1" customWidth="1"/>
    <col min="14" max="14" width="11.75390625" style="1" bestFit="1" customWidth="1"/>
    <col min="15" max="15" width="10.375" style="1" customWidth="1"/>
    <col min="16" max="16384" width="9.125" style="1" customWidth="1"/>
  </cols>
  <sheetData>
    <row r="1" spans="1:13" ht="21" customHeight="1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21" customHeight="1">
      <c r="A2" s="60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8.75" customHeight="1" thickBot="1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3.5" thickBot="1">
      <c r="A4" s="27" t="s">
        <v>29</v>
      </c>
      <c r="B4" s="28"/>
      <c r="C4" s="29"/>
      <c r="D4" s="69" t="s">
        <v>53</v>
      </c>
      <c r="E4" s="71" t="s">
        <v>32</v>
      </c>
      <c r="F4" s="72"/>
      <c r="G4" s="72"/>
      <c r="H4" s="69" t="s">
        <v>51</v>
      </c>
      <c r="I4" s="71" t="s">
        <v>33</v>
      </c>
      <c r="J4" s="72"/>
      <c r="K4" s="75"/>
      <c r="L4" s="73" t="s">
        <v>26</v>
      </c>
      <c r="M4" s="69" t="s">
        <v>54</v>
      </c>
    </row>
    <row r="5" spans="1:13" s="3" customFormat="1" ht="45.75" thickBot="1">
      <c r="A5" s="9" t="s">
        <v>1</v>
      </c>
      <c r="B5" s="11" t="s">
        <v>30</v>
      </c>
      <c r="C5" s="10" t="s">
        <v>2</v>
      </c>
      <c r="D5" s="70"/>
      <c r="E5" s="35" t="s">
        <v>37</v>
      </c>
      <c r="F5" s="24" t="s">
        <v>36</v>
      </c>
      <c r="G5" s="47" t="s">
        <v>27</v>
      </c>
      <c r="H5" s="70"/>
      <c r="I5" s="26" t="s">
        <v>2</v>
      </c>
      <c r="J5" s="11" t="s">
        <v>3</v>
      </c>
      <c r="K5" s="25" t="s">
        <v>28</v>
      </c>
      <c r="L5" s="74"/>
      <c r="M5" s="70"/>
    </row>
    <row r="6" spans="1:21" s="3" customFormat="1" ht="12" thickTop="1">
      <c r="A6" s="20">
        <v>1</v>
      </c>
      <c r="B6" s="21" t="s">
        <v>44</v>
      </c>
      <c r="C6" s="22" t="s">
        <v>45</v>
      </c>
      <c r="D6" s="37">
        <v>17784.82</v>
      </c>
      <c r="E6" s="18">
        <v>0</v>
      </c>
      <c r="F6" s="13">
        <f>9403.28-352.84</f>
        <v>9050.44</v>
      </c>
      <c r="G6" s="48">
        <f>E6+F6</f>
        <v>9050.44</v>
      </c>
      <c r="H6" s="37">
        <v>16786.1</v>
      </c>
      <c r="I6" s="18">
        <f>'[26]υπολογισμός'!$F$72</f>
        <v>12256.12</v>
      </c>
      <c r="J6" s="13">
        <v>5</v>
      </c>
      <c r="K6" s="19">
        <f>SUM(I6:J6)</f>
        <v>12261.12</v>
      </c>
      <c r="L6" s="13"/>
      <c r="M6" s="19">
        <f>D6+G6+H6-K6</f>
        <v>31360.239999999998</v>
      </c>
      <c r="N6" s="14"/>
      <c r="O6" s="14"/>
      <c r="P6" s="14"/>
      <c r="Q6" s="14"/>
      <c r="R6" s="14"/>
      <c r="S6" s="14"/>
      <c r="T6" s="14"/>
      <c r="U6" s="14"/>
    </row>
    <row r="7" spans="1:21" s="3" customFormat="1" ht="11.25">
      <c r="A7" s="20">
        <v>2</v>
      </c>
      <c r="B7" s="21" t="s">
        <v>9</v>
      </c>
      <c r="C7" s="22" t="s">
        <v>8</v>
      </c>
      <c r="D7" s="37">
        <v>1246.04</v>
      </c>
      <c r="E7" s="18">
        <v>0</v>
      </c>
      <c r="F7" s="13">
        <v>702.51</v>
      </c>
      <c r="G7" s="48">
        <f aca="true" t="shared" si="0" ref="G7:G34">SUM(E7:F7)</f>
        <v>702.51</v>
      </c>
      <c r="H7" s="37">
        <v>1102.97</v>
      </c>
      <c r="I7" s="18">
        <v>0</v>
      </c>
      <c r="J7" s="18">
        <v>0</v>
      </c>
      <c r="K7" s="19">
        <f aca="true" t="shared" si="1" ref="K7:K34">SUM(I7:J7)</f>
        <v>0</v>
      </c>
      <c r="L7" s="13"/>
      <c r="M7" s="19">
        <f aca="true" t="shared" si="2" ref="M7:M15">D7+G7+H7-K7</f>
        <v>3051.52</v>
      </c>
      <c r="N7" s="14"/>
      <c r="O7" s="14"/>
      <c r="P7" s="14"/>
      <c r="Q7" s="14"/>
      <c r="R7" s="14"/>
      <c r="S7" s="14"/>
      <c r="T7" s="14"/>
      <c r="U7" s="14"/>
    </row>
    <row r="8" spans="1:21" s="17" customFormat="1" ht="11.25">
      <c r="A8" s="20">
        <v>3</v>
      </c>
      <c r="B8" s="21" t="s">
        <v>16</v>
      </c>
      <c r="C8" s="22" t="s">
        <v>8</v>
      </c>
      <c r="D8" s="37">
        <v>12127.23</v>
      </c>
      <c r="E8" s="18">
        <v>0</v>
      </c>
      <c r="F8" s="13">
        <v>2883.11</v>
      </c>
      <c r="G8" s="48">
        <f t="shared" si="0"/>
        <v>2883.11</v>
      </c>
      <c r="H8" s="37">
        <v>9400.55</v>
      </c>
      <c r="I8" s="18">
        <v>0</v>
      </c>
      <c r="J8" s="13">
        <v>275.35</v>
      </c>
      <c r="K8" s="19">
        <f t="shared" si="1"/>
        <v>275.35</v>
      </c>
      <c r="L8" s="13"/>
      <c r="M8" s="19">
        <f t="shared" si="2"/>
        <v>24135.54</v>
      </c>
      <c r="N8" s="16"/>
      <c r="O8" s="16"/>
      <c r="P8" s="16"/>
      <c r="Q8" s="16"/>
      <c r="R8" s="16"/>
      <c r="S8" s="16"/>
      <c r="T8" s="16"/>
      <c r="U8" s="16"/>
    </row>
    <row r="9" spans="1:21" s="3" customFormat="1" ht="11.25">
      <c r="A9" s="20">
        <v>4</v>
      </c>
      <c r="B9" s="21" t="s">
        <v>4</v>
      </c>
      <c r="C9" s="22" t="s">
        <v>5</v>
      </c>
      <c r="D9" s="37">
        <v>2526.12</v>
      </c>
      <c r="E9" s="18">
        <v>0</v>
      </c>
      <c r="F9" s="13">
        <v>15.48</v>
      </c>
      <c r="G9" s="48">
        <f t="shared" si="0"/>
        <v>15.48</v>
      </c>
      <c r="H9" s="37">
        <v>192.26</v>
      </c>
      <c r="I9" s="18">
        <v>0</v>
      </c>
      <c r="J9" s="13">
        <v>0</v>
      </c>
      <c r="K9" s="54">
        <f t="shared" si="1"/>
        <v>0</v>
      </c>
      <c r="L9" s="55"/>
      <c r="M9" s="19">
        <f t="shared" si="2"/>
        <v>2733.8599999999997</v>
      </c>
      <c r="N9" s="14"/>
      <c r="O9" s="14"/>
      <c r="P9" s="14"/>
      <c r="Q9" s="14"/>
      <c r="R9" s="14"/>
      <c r="S9" s="14"/>
      <c r="T9" s="14"/>
      <c r="U9" s="14"/>
    </row>
    <row r="10" spans="1:21" s="3" customFormat="1" ht="11.25">
      <c r="A10" s="20">
        <v>5</v>
      </c>
      <c r="B10" s="21" t="s">
        <v>38</v>
      </c>
      <c r="C10" s="22" t="s">
        <v>8</v>
      </c>
      <c r="D10" s="37">
        <f>'[1]υπολογισμός'!$F$28</f>
        <v>4352.77</v>
      </c>
      <c r="E10" s="18">
        <v>0</v>
      </c>
      <c r="F10" s="13">
        <v>3036.07</v>
      </c>
      <c r="G10" s="48">
        <f t="shared" si="0"/>
        <v>3036.07</v>
      </c>
      <c r="H10" s="37">
        <v>14227.31</v>
      </c>
      <c r="I10" s="18">
        <v>0</v>
      </c>
      <c r="J10" s="18">
        <v>0</v>
      </c>
      <c r="K10" s="19">
        <f t="shared" si="1"/>
        <v>0</v>
      </c>
      <c r="L10" s="13"/>
      <c r="M10" s="19">
        <f t="shared" si="2"/>
        <v>21616.15</v>
      </c>
      <c r="N10" s="14"/>
      <c r="O10" s="14"/>
      <c r="P10" s="14"/>
      <c r="Q10" s="14"/>
      <c r="R10" s="14"/>
      <c r="S10" s="14"/>
      <c r="T10" s="14"/>
      <c r="U10" s="14"/>
    </row>
    <row r="11" spans="1:21" s="3" customFormat="1" ht="11.25">
      <c r="A11" s="20">
        <v>6</v>
      </c>
      <c r="B11" s="51" t="s">
        <v>14</v>
      </c>
      <c r="C11" s="22" t="s">
        <v>8</v>
      </c>
      <c r="D11" s="37">
        <f>'[2]υπολογισμός'!$F$32</f>
        <v>774.17</v>
      </c>
      <c r="E11" s="18">
        <v>0</v>
      </c>
      <c r="F11" s="13">
        <f>'[2]υπολογισμός'!$F$30</f>
        <v>1026.92</v>
      </c>
      <c r="G11" s="48">
        <f t="shared" si="0"/>
        <v>1026.92</v>
      </c>
      <c r="H11" s="37">
        <v>0</v>
      </c>
      <c r="I11" s="18">
        <v>0</v>
      </c>
      <c r="J11" s="18">
        <v>0</v>
      </c>
      <c r="K11" s="19">
        <f t="shared" si="1"/>
        <v>0</v>
      </c>
      <c r="L11" s="13"/>
      <c r="M11" s="19">
        <f t="shared" si="2"/>
        <v>1801.0900000000001</v>
      </c>
      <c r="N11" s="14"/>
      <c r="O11" s="14"/>
      <c r="P11" s="14"/>
      <c r="Q11" s="14"/>
      <c r="R11" s="14"/>
      <c r="S11" s="14"/>
      <c r="T11" s="14"/>
      <c r="U11" s="14"/>
    </row>
    <row r="12" spans="1:21" s="3" customFormat="1" ht="11.25">
      <c r="A12" s="20">
        <v>7</v>
      </c>
      <c r="B12" s="51" t="s">
        <v>6</v>
      </c>
      <c r="C12" s="22" t="s">
        <v>5</v>
      </c>
      <c r="D12" s="37">
        <f>'[3]υπολογισμοί'!$F$31</f>
        <v>2594.74</v>
      </c>
      <c r="E12" s="18">
        <v>0</v>
      </c>
      <c r="F12" s="13">
        <v>498.47</v>
      </c>
      <c r="G12" s="48">
        <f t="shared" si="0"/>
        <v>498.47</v>
      </c>
      <c r="H12" s="37">
        <v>293.45</v>
      </c>
      <c r="I12" s="18">
        <v>0</v>
      </c>
      <c r="J12" s="18">
        <f>'[3]υπολογισμοί'!$F$68</f>
        <v>1338.2</v>
      </c>
      <c r="K12" s="19">
        <f t="shared" si="1"/>
        <v>1338.2</v>
      </c>
      <c r="L12" s="13"/>
      <c r="M12" s="19">
        <f t="shared" si="2"/>
        <v>2048.46</v>
      </c>
      <c r="N12" s="14"/>
      <c r="O12" s="14"/>
      <c r="P12" s="14"/>
      <c r="Q12" s="14"/>
      <c r="R12" s="14"/>
      <c r="S12" s="14"/>
      <c r="T12" s="14"/>
      <c r="U12" s="14"/>
    </row>
    <row r="13" spans="1:21" s="3" customFormat="1" ht="11.25">
      <c r="A13" s="20">
        <v>8</v>
      </c>
      <c r="B13" s="21" t="s">
        <v>21</v>
      </c>
      <c r="C13" s="22" t="s">
        <v>8</v>
      </c>
      <c r="D13" s="37">
        <f>'[4]υπολογισμός'!$F$43</f>
        <v>8176.99</v>
      </c>
      <c r="E13" s="18">
        <v>0</v>
      </c>
      <c r="F13" s="13">
        <v>2046.7</v>
      </c>
      <c r="G13" s="48">
        <f t="shared" si="0"/>
        <v>2046.7</v>
      </c>
      <c r="H13" s="37">
        <v>11596.37</v>
      </c>
      <c r="I13" s="18">
        <v>0</v>
      </c>
      <c r="J13" s="18">
        <v>0</v>
      </c>
      <c r="K13" s="19">
        <f t="shared" si="1"/>
        <v>0</v>
      </c>
      <c r="L13" s="13"/>
      <c r="M13" s="19">
        <f t="shared" si="2"/>
        <v>21820.06</v>
      </c>
      <c r="N13" s="14"/>
      <c r="O13" s="14"/>
      <c r="P13" s="14"/>
      <c r="Q13" s="14"/>
      <c r="R13" s="14"/>
      <c r="S13" s="14"/>
      <c r="T13" s="14"/>
      <c r="U13" s="14"/>
    </row>
    <row r="14" spans="1:21" s="3" customFormat="1" ht="11.25">
      <c r="A14" s="20">
        <v>9</v>
      </c>
      <c r="B14" s="21" t="s">
        <v>48</v>
      </c>
      <c r="C14" s="22" t="s">
        <v>46</v>
      </c>
      <c r="D14" s="37">
        <f>'[5]υπολογισμός'!$F$30</f>
        <v>3946.16</v>
      </c>
      <c r="E14" s="18">
        <v>0</v>
      </c>
      <c r="F14" s="13">
        <v>995.37</v>
      </c>
      <c r="G14" s="48">
        <f t="shared" si="0"/>
        <v>995.37</v>
      </c>
      <c r="H14" s="37">
        <v>5020.56</v>
      </c>
      <c r="I14" s="18">
        <v>0</v>
      </c>
      <c r="J14" s="18">
        <v>5</v>
      </c>
      <c r="K14" s="19">
        <f t="shared" si="1"/>
        <v>5</v>
      </c>
      <c r="L14" s="13"/>
      <c r="M14" s="19">
        <f t="shared" si="2"/>
        <v>9957.09</v>
      </c>
      <c r="N14" s="14"/>
      <c r="O14" s="14"/>
      <c r="P14" s="14"/>
      <c r="Q14" s="14"/>
      <c r="R14" s="14"/>
      <c r="S14" s="14"/>
      <c r="T14" s="14"/>
      <c r="U14" s="14"/>
    </row>
    <row r="15" spans="1:21" s="3" customFormat="1" ht="11.25">
      <c r="A15" s="20">
        <v>10</v>
      </c>
      <c r="B15" s="21" t="s">
        <v>49</v>
      </c>
      <c r="C15" s="22" t="s">
        <v>22</v>
      </c>
      <c r="D15" s="37">
        <v>139288.29</v>
      </c>
      <c r="E15" s="18">
        <v>182706.32</v>
      </c>
      <c r="F15" s="13">
        <v>19680.23</v>
      </c>
      <c r="G15" s="48">
        <f t="shared" si="0"/>
        <v>202386.55000000002</v>
      </c>
      <c r="H15" s="37">
        <v>73727.03</v>
      </c>
      <c r="I15" s="18">
        <f>'[6]υπολογισμός'!$F$76</f>
        <v>101493.22</v>
      </c>
      <c r="J15" s="18">
        <v>0</v>
      </c>
      <c r="K15" s="19">
        <f t="shared" si="1"/>
        <v>101493.22</v>
      </c>
      <c r="L15" s="13"/>
      <c r="M15" s="19">
        <f t="shared" si="2"/>
        <v>313908.65</v>
      </c>
      <c r="N15" s="14"/>
      <c r="O15" s="14"/>
      <c r="P15" s="14"/>
      <c r="Q15" s="14"/>
      <c r="R15" s="14"/>
      <c r="S15" s="14"/>
      <c r="T15" s="14"/>
      <c r="U15" s="14"/>
    </row>
    <row r="16" spans="1:21" s="3" customFormat="1" ht="11.25">
      <c r="A16" s="20">
        <v>11</v>
      </c>
      <c r="B16" s="21" t="s">
        <v>19</v>
      </c>
      <c r="C16" s="22" t="s">
        <v>5</v>
      </c>
      <c r="D16" s="37">
        <f>'[7]υπολογισμός'!$F$24</f>
        <v>1027</v>
      </c>
      <c r="E16" s="18">
        <v>0</v>
      </c>
      <c r="F16" s="13">
        <v>371.53</v>
      </c>
      <c r="G16" s="48">
        <f t="shared" si="0"/>
        <v>371.53</v>
      </c>
      <c r="H16" s="37">
        <v>3673.19</v>
      </c>
      <c r="I16" s="18">
        <v>0</v>
      </c>
      <c r="J16" s="18">
        <v>0</v>
      </c>
      <c r="K16" s="19">
        <f t="shared" si="1"/>
        <v>0</v>
      </c>
      <c r="L16" s="13"/>
      <c r="M16" s="19">
        <f>D16+G16+H16-K16</f>
        <v>5071.72</v>
      </c>
      <c r="N16" s="14"/>
      <c r="O16" s="14"/>
      <c r="P16" s="14"/>
      <c r="Q16" s="14"/>
      <c r="R16" s="14"/>
      <c r="S16" s="14"/>
      <c r="T16" s="14"/>
      <c r="U16" s="14"/>
    </row>
    <row r="17" spans="1:21" s="3" customFormat="1" ht="11.25">
      <c r="A17" s="20">
        <v>12</v>
      </c>
      <c r="B17" s="21" t="s">
        <v>7</v>
      </c>
      <c r="C17" s="22" t="s">
        <v>5</v>
      </c>
      <c r="D17" s="37">
        <f>'[8]υπολογισμός'!$F$35</f>
        <v>3454.61</v>
      </c>
      <c r="E17" s="18">
        <f>'[8]υπολογισμός'!$F$19</f>
        <v>3834.49</v>
      </c>
      <c r="F17" s="13">
        <f>'[8]υπολογισμός'!$F$23+'[8]υπολογισμός'!$F$28</f>
        <v>223.04</v>
      </c>
      <c r="G17" s="48">
        <f t="shared" si="0"/>
        <v>4057.5299999999997</v>
      </c>
      <c r="H17" s="37">
        <v>0</v>
      </c>
      <c r="I17" s="18">
        <v>108</v>
      </c>
      <c r="J17" s="18">
        <f>200</f>
        <v>200</v>
      </c>
      <c r="K17" s="19">
        <f t="shared" si="1"/>
        <v>308</v>
      </c>
      <c r="L17" s="13"/>
      <c r="M17" s="19">
        <f aca="true" t="shared" si="3" ref="M17:M34">D17+G17+H17-K17</f>
        <v>7204.139999999999</v>
      </c>
      <c r="N17" s="14"/>
      <c r="O17" s="15"/>
      <c r="P17" s="14"/>
      <c r="Q17" s="14"/>
      <c r="R17" s="14"/>
      <c r="S17" s="14"/>
      <c r="T17" s="14"/>
      <c r="U17" s="14"/>
    </row>
    <row r="18" spans="1:21" s="3" customFormat="1" ht="11.25">
      <c r="A18" s="20">
        <v>13</v>
      </c>
      <c r="B18" s="21" t="s">
        <v>20</v>
      </c>
      <c r="C18" s="22" t="s">
        <v>5</v>
      </c>
      <c r="D18" s="37">
        <f>'[9]υπολογισμός'!$F$32</f>
        <v>25016.56</v>
      </c>
      <c r="E18" s="18">
        <v>0</v>
      </c>
      <c r="F18" s="13">
        <v>6898.96</v>
      </c>
      <c r="G18" s="48">
        <f t="shared" si="0"/>
        <v>6898.96</v>
      </c>
      <c r="H18" s="37">
        <v>29334.97</v>
      </c>
      <c r="I18" s="18">
        <f>'[9]υπολογισμός'!$F$42</f>
        <v>1255.6</v>
      </c>
      <c r="J18" s="18">
        <v>0</v>
      </c>
      <c r="K18" s="19">
        <f t="shared" si="1"/>
        <v>1255.6</v>
      </c>
      <c r="L18" s="13"/>
      <c r="M18" s="19">
        <f t="shared" si="3"/>
        <v>59994.89000000001</v>
      </c>
      <c r="N18" s="14"/>
      <c r="O18" s="15"/>
      <c r="P18" s="14"/>
      <c r="Q18" s="14"/>
      <c r="R18" s="14"/>
      <c r="S18" s="14"/>
      <c r="T18" s="14"/>
      <c r="U18" s="14"/>
    </row>
    <row r="19" spans="1:21" s="3" customFormat="1" ht="11.25">
      <c r="A19" s="20">
        <v>14</v>
      </c>
      <c r="B19" s="21" t="s">
        <v>17</v>
      </c>
      <c r="C19" s="22" t="s">
        <v>8</v>
      </c>
      <c r="D19" s="37">
        <f>'[10]υπολογισμός'!$F$25</f>
        <v>455.71</v>
      </c>
      <c r="E19" s="18">
        <v>0</v>
      </c>
      <c r="F19" s="13">
        <v>246.36</v>
      </c>
      <c r="G19" s="48">
        <f t="shared" si="0"/>
        <v>246.36</v>
      </c>
      <c r="H19" s="37">
        <v>5597.02</v>
      </c>
      <c r="I19" s="18">
        <v>5784</v>
      </c>
      <c r="J19" s="18">
        <v>0</v>
      </c>
      <c r="K19" s="19">
        <f t="shared" si="1"/>
        <v>5784</v>
      </c>
      <c r="L19" s="13"/>
      <c r="M19" s="19">
        <f t="shared" si="3"/>
        <v>515.0900000000001</v>
      </c>
      <c r="N19" s="14"/>
      <c r="O19" s="15"/>
      <c r="P19" s="14"/>
      <c r="Q19" s="14"/>
      <c r="R19" s="14"/>
      <c r="S19" s="14"/>
      <c r="T19" s="14"/>
      <c r="U19" s="14"/>
    </row>
    <row r="20" spans="1:21" s="3" customFormat="1" ht="11.25">
      <c r="A20" s="20">
        <v>15</v>
      </c>
      <c r="B20" s="21" t="s">
        <v>39</v>
      </c>
      <c r="C20" s="22" t="s">
        <v>5</v>
      </c>
      <c r="D20" s="37">
        <f>'[11]υπολογισμός'!$F$19</f>
        <v>473.15</v>
      </c>
      <c r="E20" s="18">
        <v>0</v>
      </c>
      <c r="F20" s="13">
        <v>21.49</v>
      </c>
      <c r="G20" s="48">
        <f t="shared" si="0"/>
        <v>21.49</v>
      </c>
      <c r="H20" s="37">
        <v>293.45</v>
      </c>
      <c r="I20" s="18">
        <v>0</v>
      </c>
      <c r="J20" s="18">
        <v>0</v>
      </c>
      <c r="K20" s="19">
        <f t="shared" si="1"/>
        <v>0</v>
      </c>
      <c r="L20" s="13"/>
      <c r="M20" s="19">
        <f t="shared" si="3"/>
        <v>788.0899999999999</v>
      </c>
      <c r="N20" s="14"/>
      <c r="O20" s="15"/>
      <c r="P20" s="14"/>
      <c r="Q20" s="14"/>
      <c r="R20" s="14"/>
      <c r="S20" s="14"/>
      <c r="T20" s="14"/>
      <c r="U20" s="14"/>
    </row>
    <row r="21" spans="1:21" s="3" customFormat="1" ht="11.25">
      <c r="A21" s="20">
        <v>16</v>
      </c>
      <c r="B21" s="21" t="s">
        <v>23</v>
      </c>
      <c r="C21" s="22" t="s">
        <v>8</v>
      </c>
      <c r="D21" s="37">
        <f>'[12]υπολογισμός'!$F$29</f>
        <v>3129.49</v>
      </c>
      <c r="E21" s="18">
        <v>0</v>
      </c>
      <c r="F21" s="13">
        <v>933.38</v>
      </c>
      <c r="G21" s="48">
        <f t="shared" si="0"/>
        <v>933.38</v>
      </c>
      <c r="H21" s="37">
        <v>7953.52</v>
      </c>
      <c r="I21" s="18">
        <f>'[12]υπολογισμός'!$F$40</f>
        <v>79.97</v>
      </c>
      <c r="J21" s="18">
        <v>0</v>
      </c>
      <c r="K21" s="19">
        <f t="shared" si="1"/>
        <v>79.97</v>
      </c>
      <c r="L21" s="13"/>
      <c r="M21" s="19">
        <f t="shared" si="3"/>
        <v>11936.42</v>
      </c>
      <c r="N21" s="14"/>
      <c r="O21" s="15"/>
      <c r="P21" s="14"/>
      <c r="Q21" s="14"/>
      <c r="R21" s="14"/>
      <c r="S21" s="14"/>
      <c r="T21" s="14"/>
      <c r="U21" s="14"/>
    </row>
    <row r="22" spans="1:21" s="3" customFormat="1" ht="11.25">
      <c r="A22" s="20">
        <v>17</v>
      </c>
      <c r="B22" s="21" t="s">
        <v>24</v>
      </c>
      <c r="C22" s="22" t="s">
        <v>25</v>
      </c>
      <c r="D22" s="37">
        <f>'[13]υπολογισμός'!$F$28</f>
        <v>3177.63</v>
      </c>
      <c r="E22" s="18">
        <v>0</v>
      </c>
      <c r="F22" s="13">
        <f>'[13]υπολογισμός'!$F$26</f>
        <v>1503.99</v>
      </c>
      <c r="G22" s="48">
        <f t="shared" si="0"/>
        <v>1503.99</v>
      </c>
      <c r="H22" s="37">
        <v>0</v>
      </c>
      <c r="I22" s="18">
        <v>0</v>
      </c>
      <c r="J22" s="18">
        <v>5</v>
      </c>
      <c r="K22" s="19">
        <f t="shared" si="1"/>
        <v>5</v>
      </c>
      <c r="L22" s="13"/>
      <c r="M22" s="19">
        <f t="shared" si="3"/>
        <v>4676.62</v>
      </c>
      <c r="N22" s="14"/>
      <c r="O22" s="14"/>
      <c r="P22" s="14"/>
      <c r="Q22" s="14"/>
      <c r="R22" s="14"/>
      <c r="S22" s="14"/>
      <c r="T22" s="14"/>
      <c r="U22" s="14"/>
    </row>
    <row r="23" spans="1:21" s="3" customFormat="1" ht="11.25">
      <c r="A23" s="20">
        <v>18</v>
      </c>
      <c r="B23" s="21" t="s">
        <v>40</v>
      </c>
      <c r="C23" s="22" t="s">
        <v>8</v>
      </c>
      <c r="D23" s="37">
        <f>'[14]Φύλλο1'!$F$58</f>
        <v>7441.34</v>
      </c>
      <c r="E23" s="18">
        <f>'[14]Φύλλο1'!$F$27</f>
        <v>437.6</v>
      </c>
      <c r="F23" s="13">
        <v>5339.61</v>
      </c>
      <c r="G23" s="48">
        <f t="shared" si="0"/>
        <v>5777.21</v>
      </c>
      <c r="H23" s="37">
        <v>18214.2</v>
      </c>
      <c r="I23" s="18">
        <v>0</v>
      </c>
      <c r="J23" s="18">
        <f>'[14]Φύλλο1'!$F$132</f>
        <v>1924.05</v>
      </c>
      <c r="K23" s="19">
        <f t="shared" si="1"/>
        <v>1924.05</v>
      </c>
      <c r="L23" s="13"/>
      <c r="M23" s="19">
        <f t="shared" si="3"/>
        <v>29508.7</v>
      </c>
      <c r="N23" s="14"/>
      <c r="O23" s="14"/>
      <c r="P23" s="14"/>
      <c r="Q23" s="14"/>
      <c r="R23" s="14"/>
      <c r="S23" s="14"/>
      <c r="T23" s="14"/>
      <c r="U23" s="14"/>
    </row>
    <row r="24" spans="1:21" s="3" customFormat="1" ht="11.25">
      <c r="A24" s="20">
        <v>19</v>
      </c>
      <c r="B24" s="21" t="s">
        <v>10</v>
      </c>
      <c r="C24" s="22" t="s">
        <v>11</v>
      </c>
      <c r="D24" s="37">
        <f>'[15]υπολογισμός'!$F$26</f>
        <v>193.87</v>
      </c>
      <c r="E24" s="18">
        <v>0</v>
      </c>
      <c r="F24" s="13">
        <v>160.8</v>
      </c>
      <c r="G24" s="48">
        <f t="shared" si="0"/>
        <v>160.8</v>
      </c>
      <c r="H24" s="37">
        <v>192.26</v>
      </c>
      <c r="I24" s="18">
        <v>0</v>
      </c>
      <c r="J24" s="18">
        <v>0</v>
      </c>
      <c r="K24" s="19">
        <f t="shared" si="1"/>
        <v>0</v>
      </c>
      <c r="L24" s="13"/>
      <c r="M24" s="19">
        <f t="shared" si="3"/>
        <v>546.9300000000001</v>
      </c>
      <c r="N24" s="14"/>
      <c r="O24" s="14"/>
      <c r="P24" s="14"/>
      <c r="Q24" s="14"/>
      <c r="R24" s="14"/>
      <c r="S24" s="14"/>
      <c r="T24" s="14"/>
      <c r="U24" s="14"/>
    </row>
    <row r="25" spans="1:21" s="3" customFormat="1" ht="11.25">
      <c r="A25" s="20">
        <v>20</v>
      </c>
      <c r="B25" s="21" t="s">
        <v>31</v>
      </c>
      <c r="C25" s="22" t="s">
        <v>8</v>
      </c>
      <c r="D25" s="37">
        <f>'[16]υπολογισμός'!$F$29</f>
        <v>1783</v>
      </c>
      <c r="E25" s="18">
        <v>0</v>
      </c>
      <c r="F25" s="13">
        <v>738.14</v>
      </c>
      <c r="G25" s="48">
        <f t="shared" si="0"/>
        <v>738.14</v>
      </c>
      <c r="H25" s="37">
        <v>6253.54</v>
      </c>
      <c r="I25" s="18">
        <f>'[16]υπολογισμός'!$F$47</f>
        <v>864</v>
      </c>
      <c r="J25" s="18">
        <v>0</v>
      </c>
      <c r="K25" s="19">
        <f t="shared" si="1"/>
        <v>864</v>
      </c>
      <c r="L25" s="13"/>
      <c r="M25" s="19">
        <f t="shared" si="3"/>
        <v>7910.68</v>
      </c>
      <c r="N25" s="14"/>
      <c r="O25" s="14"/>
      <c r="P25" s="14"/>
      <c r="Q25" s="14"/>
      <c r="R25" s="14"/>
      <c r="S25" s="14"/>
      <c r="T25" s="14"/>
      <c r="U25" s="14"/>
    </row>
    <row r="26" spans="1:21" s="3" customFormat="1" ht="11.25">
      <c r="A26" s="20">
        <v>21</v>
      </c>
      <c r="B26" s="21" t="s">
        <v>41</v>
      </c>
      <c r="C26" s="22" t="s">
        <v>8</v>
      </c>
      <c r="D26" s="37">
        <f>'[17]υπολογισμός'!$E$20</f>
        <v>1688.16</v>
      </c>
      <c r="E26" s="18">
        <v>0</v>
      </c>
      <c r="F26" s="13">
        <v>86.82</v>
      </c>
      <c r="G26" s="48">
        <f t="shared" si="0"/>
        <v>86.82</v>
      </c>
      <c r="H26" s="37">
        <v>1214.28</v>
      </c>
      <c r="I26" s="18">
        <f>'[17]υπολογισμός'!$E$39</f>
        <v>964</v>
      </c>
      <c r="J26" s="18">
        <v>0</v>
      </c>
      <c r="K26" s="19">
        <f t="shared" si="1"/>
        <v>964</v>
      </c>
      <c r="L26" s="13"/>
      <c r="M26" s="19">
        <f t="shared" si="3"/>
        <v>2025.2600000000002</v>
      </c>
      <c r="N26" s="14"/>
      <c r="O26" s="14"/>
      <c r="P26" s="14"/>
      <c r="Q26" s="14"/>
      <c r="R26" s="14"/>
      <c r="S26" s="14"/>
      <c r="T26" s="14"/>
      <c r="U26" s="14"/>
    </row>
    <row r="27" spans="1:21" s="3" customFormat="1" ht="11.25">
      <c r="A27" s="20">
        <v>22</v>
      </c>
      <c r="B27" s="21" t="s">
        <v>12</v>
      </c>
      <c r="C27" s="22" t="s">
        <v>5</v>
      </c>
      <c r="D27" s="37">
        <f>'[18]υπολογισμός'!$F$28</f>
        <v>4596.85</v>
      </c>
      <c r="E27" s="18">
        <f>'[18]υπολογισμός'!$F$9</f>
        <v>17103.129999999997</v>
      </c>
      <c r="F27" s="13">
        <v>1208.69</v>
      </c>
      <c r="G27" s="48">
        <f t="shared" si="0"/>
        <v>18311.819999999996</v>
      </c>
      <c r="H27" s="37">
        <v>1355.94</v>
      </c>
      <c r="I27" s="18">
        <f>'[18]υπολογισμός'!$F$47</f>
        <v>3000</v>
      </c>
      <c r="J27" s="18">
        <v>0</v>
      </c>
      <c r="K27" s="19">
        <f t="shared" si="1"/>
        <v>3000</v>
      </c>
      <c r="L27" s="13"/>
      <c r="M27" s="19">
        <f t="shared" si="3"/>
        <v>21264.609999999997</v>
      </c>
      <c r="N27" s="14"/>
      <c r="O27" s="14"/>
      <c r="P27" s="14"/>
      <c r="Q27" s="14"/>
      <c r="R27" s="14"/>
      <c r="S27" s="14"/>
      <c r="T27" s="14"/>
      <c r="U27" s="14"/>
    </row>
    <row r="28" spans="1:21" s="3" customFormat="1" ht="11.25">
      <c r="A28" s="20">
        <v>23</v>
      </c>
      <c r="B28" s="21" t="s">
        <v>15</v>
      </c>
      <c r="C28" s="22" t="s">
        <v>5</v>
      </c>
      <c r="D28" s="37">
        <f>'[19]υπολογισμός'!$F$19</f>
        <v>643.6</v>
      </c>
      <c r="E28" s="18">
        <v>0</v>
      </c>
      <c r="F28" s="13">
        <v>81.01</v>
      </c>
      <c r="G28" s="48">
        <f t="shared" si="0"/>
        <v>81.01</v>
      </c>
      <c r="H28" s="37">
        <v>1133.33</v>
      </c>
      <c r="I28" s="18">
        <f>'[19]υπολογισμός'!$F$33</f>
        <v>578.4</v>
      </c>
      <c r="J28" s="18">
        <v>0</v>
      </c>
      <c r="K28" s="19">
        <f t="shared" si="1"/>
        <v>578.4</v>
      </c>
      <c r="L28" s="13"/>
      <c r="M28" s="19">
        <f t="shared" si="3"/>
        <v>1279.54</v>
      </c>
      <c r="N28" s="14"/>
      <c r="O28" s="14"/>
      <c r="P28" s="14"/>
      <c r="Q28" s="14"/>
      <c r="R28" s="14"/>
      <c r="S28" s="14"/>
      <c r="T28" s="14"/>
      <c r="U28" s="14"/>
    </row>
    <row r="29" spans="1:21" s="3" customFormat="1" ht="11.25">
      <c r="A29" s="20">
        <v>24</v>
      </c>
      <c r="B29" s="21" t="s">
        <v>18</v>
      </c>
      <c r="C29" s="22" t="s">
        <v>5</v>
      </c>
      <c r="D29" s="37">
        <f>'[20]υπολογισμός'!$F$21</f>
        <v>1322.77</v>
      </c>
      <c r="E29" s="18">
        <v>0</v>
      </c>
      <c r="F29" s="13">
        <v>35.98</v>
      </c>
      <c r="G29" s="48">
        <f t="shared" si="0"/>
        <v>35.98</v>
      </c>
      <c r="H29" s="37">
        <v>495.83</v>
      </c>
      <c r="I29" s="18">
        <f>'[20]υπολογισμός'!$F$37</f>
        <v>385.6</v>
      </c>
      <c r="J29" s="18">
        <v>0</v>
      </c>
      <c r="K29" s="19">
        <f t="shared" si="1"/>
        <v>385.6</v>
      </c>
      <c r="L29" s="13"/>
      <c r="M29" s="19">
        <f t="shared" si="3"/>
        <v>1468.98</v>
      </c>
      <c r="N29" s="14"/>
      <c r="O29" s="14"/>
      <c r="P29" s="14"/>
      <c r="Q29" s="14"/>
      <c r="R29" s="14"/>
      <c r="S29" s="14"/>
      <c r="T29" s="14"/>
      <c r="U29" s="14"/>
    </row>
    <row r="30" spans="1:21" s="3" customFormat="1" ht="11.25">
      <c r="A30" s="20">
        <v>25</v>
      </c>
      <c r="B30" s="21" t="s">
        <v>35</v>
      </c>
      <c r="C30" s="22" t="s">
        <v>8</v>
      </c>
      <c r="D30" s="37">
        <f>'[21]υπολογισμός'!$F$25</f>
        <v>818.57</v>
      </c>
      <c r="E30" s="18">
        <v>0</v>
      </c>
      <c r="F30" s="13">
        <f>'[21]υπολογισμός'!$F$23</f>
        <v>807</v>
      </c>
      <c r="G30" s="48">
        <f t="shared" si="0"/>
        <v>807</v>
      </c>
      <c r="H30" s="37">
        <v>0</v>
      </c>
      <c r="I30" s="18">
        <v>0</v>
      </c>
      <c r="J30" s="18">
        <v>0</v>
      </c>
      <c r="K30" s="19">
        <f t="shared" si="1"/>
        <v>0</v>
      </c>
      <c r="L30" s="13"/>
      <c r="M30" s="19">
        <f t="shared" si="3"/>
        <v>1625.5700000000002</v>
      </c>
      <c r="N30" s="14"/>
      <c r="O30" s="14"/>
      <c r="P30" s="14"/>
      <c r="Q30" s="14"/>
      <c r="R30" s="14"/>
      <c r="S30" s="14"/>
      <c r="T30" s="14"/>
      <c r="U30" s="14"/>
    </row>
    <row r="31" spans="1:21" s="3" customFormat="1" ht="11.25">
      <c r="A31" s="20">
        <v>26</v>
      </c>
      <c r="B31" s="21" t="s">
        <v>42</v>
      </c>
      <c r="C31" s="22" t="s">
        <v>8</v>
      </c>
      <c r="D31" s="37">
        <f>'[22]υπολογισμός'!$F$27</f>
        <v>2432.09</v>
      </c>
      <c r="E31" s="18">
        <v>0</v>
      </c>
      <c r="F31" s="13">
        <v>901.55</v>
      </c>
      <c r="G31" s="48">
        <f t="shared" si="0"/>
        <v>901.55</v>
      </c>
      <c r="H31" s="37">
        <v>4927.95</v>
      </c>
      <c r="I31" s="18">
        <f>'[22]υπολογισμός'!$F$37</f>
        <v>2892</v>
      </c>
      <c r="J31" s="18">
        <v>0</v>
      </c>
      <c r="K31" s="19">
        <f t="shared" si="1"/>
        <v>2892</v>
      </c>
      <c r="L31" s="13"/>
      <c r="M31" s="19">
        <f t="shared" si="3"/>
        <v>5369.59</v>
      </c>
      <c r="N31" s="14"/>
      <c r="O31" s="14"/>
      <c r="P31" s="14"/>
      <c r="Q31" s="14"/>
      <c r="R31" s="14"/>
      <c r="S31" s="14"/>
      <c r="T31" s="14"/>
      <c r="U31" s="14"/>
    </row>
    <row r="32" spans="1:21" s="3" customFormat="1" ht="11.25">
      <c r="A32" s="20">
        <v>27</v>
      </c>
      <c r="B32" s="21" t="s">
        <v>13</v>
      </c>
      <c r="C32" s="22" t="s">
        <v>8</v>
      </c>
      <c r="D32" s="37">
        <f>'[23]υπολογισμός'!$F$28</f>
        <v>742.9</v>
      </c>
      <c r="E32" s="18">
        <v>0</v>
      </c>
      <c r="F32" s="13">
        <v>342.57</v>
      </c>
      <c r="G32" s="48">
        <f t="shared" si="0"/>
        <v>342.57</v>
      </c>
      <c r="H32" s="37">
        <v>597.02</v>
      </c>
      <c r="I32" s="18">
        <f>'[23]υπολογισμός'!$F$42</f>
        <v>400</v>
      </c>
      <c r="J32" s="18">
        <v>0</v>
      </c>
      <c r="K32" s="19">
        <f t="shared" si="1"/>
        <v>400</v>
      </c>
      <c r="L32" s="13"/>
      <c r="M32" s="19">
        <f t="shared" si="3"/>
        <v>1282.49</v>
      </c>
      <c r="N32" s="14"/>
      <c r="O32" s="14"/>
      <c r="P32" s="14"/>
      <c r="Q32" s="14"/>
      <c r="R32" s="14"/>
      <c r="S32" s="14"/>
      <c r="T32" s="14"/>
      <c r="U32" s="14"/>
    </row>
    <row r="33" spans="1:21" s="3" customFormat="1" ht="11.25">
      <c r="A33" s="20">
        <v>28</v>
      </c>
      <c r="B33" s="45" t="s">
        <v>43</v>
      </c>
      <c r="C33" s="46" t="s">
        <v>8</v>
      </c>
      <c r="D33" s="37">
        <f>'[24]υπολογισμοί'!$F$43</f>
        <v>288325.2</v>
      </c>
      <c r="E33" s="18">
        <f>'[24]υπολογισμοί'!$F$15</f>
        <v>148380.2</v>
      </c>
      <c r="F33" s="13">
        <v>55606.02</v>
      </c>
      <c r="G33" s="48">
        <f t="shared" si="0"/>
        <v>203986.22</v>
      </c>
      <c r="H33" s="37">
        <v>91747.46</v>
      </c>
      <c r="I33" s="18">
        <v>4108.32</v>
      </c>
      <c r="J33" s="13">
        <v>5</v>
      </c>
      <c r="K33" s="19">
        <f t="shared" si="1"/>
        <v>4113.32</v>
      </c>
      <c r="L33" s="13"/>
      <c r="M33" s="19">
        <f t="shared" si="3"/>
        <v>579945.56</v>
      </c>
      <c r="N33" s="14"/>
      <c r="O33" s="14"/>
      <c r="P33" s="14"/>
      <c r="Q33" s="14"/>
      <c r="R33" s="14"/>
      <c r="S33" s="14"/>
      <c r="T33" s="14"/>
      <c r="U33" s="14"/>
    </row>
    <row r="34" spans="1:21" s="3" customFormat="1" ht="12" thickBot="1">
      <c r="A34" s="30">
        <v>29</v>
      </c>
      <c r="B34" s="31" t="s">
        <v>47</v>
      </c>
      <c r="C34" s="32" t="s">
        <v>46</v>
      </c>
      <c r="D34" s="38">
        <f>'[25]υπολογισμός'!$F$34</f>
        <v>3647.68</v>
      </c>
      <c r="E34" s="36">
        <v>0</v>
      </c>
      <c r="F34" s="33">
        <v>1134.05</v>
      </c>
      <c r="G34" s="49">
        <f t="shared" si="0"/>
        <v>1134.05</v>
      </c>
      <c r="H34" s="38">
        <v>6134.79</v>
      </c>
      <c r="I34" s="36"/>
      <c r="J34" s="33">
        <v>5</v>
      </c>
      <c r="K34" s="34">
        <f t="shared" si="1"/>
        <v>5</v>
      </c>
      <c r="L34" s="33"/>
      <c r="M34" s="19">
        <f t="shared" si="3"/>
        <v>10911.52</v>
      </c>
      <c r="N34" s="14"/>
      <c r="O34" s="14"/>
      <c r="P34" s="14"/>
      <c r="Q34" s="14"/>
      <c r="R34" s="14"/>
      <c r="S34" s="14"/>
      <c r="T34" s="14"/>
      <c r="U34" s="14"/>
    </row>
    <row r="35" spans="1:21" s="3" customFormat="1" ht="12.75" thickBot="1" thickTop="1">
      <c r="A35" s="66" t="s">
        <v>34</v>
      </c>
      <c r="B35" s="67"/>
      <c r="C35" s="68"/>
      <c r="D35" s="39">
        <f>SUM(D6:D34)</f>
        <v>543187.51</v>
      </c>
      <c r="E35" s="40">
        <f aca="true" t="shared" si="4" ref="E35:J35">SUM(E6:E34)</f>
        <v>352461.74</v>
      </c>
      <c r="F35" s="41">
        <f t="shared" si="4"/>
        <v>116576.29000000001</v>
      </c>
      <c r="G35" s="50">
        <f>SUM(G6:G34)</f>
        <v>469038.02999999997</v>
      </c>
      <c r="H35" s="39">
        <f>SUM(H6:H34)</f>
        <v>311465.35</v>
      </c>
      <c r="I35" s="40">
        <f t="shared" si="4"/>
        <v>134169.23</v>
      </c>
      <c r="J35" s="42">
        <f t="shared" si="4"/>
        <v>3762.6000000000004</v>
      </c>
      <c r="K35" s="43">
        <f>SUM(K6:K34)</f>
        <v>137931.83000000002</v>
      </c>
      <c r="L35" s="42"/>
      <c r="M35" s="43">
        <f>SUM(M6:M34)</f>
        <v>1185759.06</v>
      </c>
      <c r="N35" s="14"/>
      <c r="O35" s="14"/>
      <c r="P35" s="14"/>
      <c r="Q35" s="14"/>
      <c r="R35" s="14"/>
      <c r="S35" s="14"/>
      <c r="T35" s="14"/>
      <c r="U35" s="14"/>
    </row>
    <row r="36" spans="1:22" ht="12.75">
      <c r="A36" s="4"/>
      <c r="D36" s="5"/>
      <c r="E36" s="2"/>
      <c r="F36" s="2"/>
      <c r="G36" s="2"/>
      <c r="H36" s="2"/>
      <c r="I36" s="2"/>
      <c r="J36" s="5"/>
      <c r="K36" s="2"/>
      <c r="L36" s="44"/>
      <c r="M36" s="2"/>
      <c r="N36" s="6"/>
      <c r="O36" s="7"/>
      <c r="P36" s="7"/>
      <c r="Q36" s="7"/>
      <c r="R36" s="7"/>
      <c r="S36" s="2"/>
      <c r="T36" s="2"/>
      <c r="U36" s="2"/>
      <c r="V36" s="2"/>
    </row>
    <row r="37" spans="4:20" ht="12.75">
      <c r="D37" s="2"/>
      <c r="E37" s="2"/>
      <c r="F37" s="2"/>
      <c r="G37" s="44"/>
      <c r="H37" s="2"/>
      <c r="I37" s="2"/>
      <c r="J37" s="2"/>
      <c r="K37" s="2"/>
      <c r="L37" s="44"/>
      <c r="M37" s="2"/>
      <c r="N37" s="2"/>
      <c r="O37" s="2"/>
      <c r="P37" s="2"/>
      <c r="Q37" s="2"/>
      <c r="R37" s="2"/>
      <c r="S37" s="2"/>
      <c r="T37" s="2"/>
    </row>
    <row r="38" spans="4:23" ht="12.75">
      <c r="D38" s="2"/>
      <c r="E38" s="2"/>
      <c r="F38" s="2"/>
      <c r="G38" s="44"/>
      <c r="H38" s="2"/>
      <c r="I38" s="2"/>
      <c r="J38" s="2"/>
      <c r="K38" s="2"/>
      <c r="L38" s="4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4:23" ht="12.75">
      <c r="D39" s="2"/>
      <c r="E39" s="2"/>
      <c r="F39" s="2"/>
      <c r="G39" s="44"/>
      <c r="H39" s="2"/>
      <c r="I39" s="2"/>
      <c r="J39" s="2"/>
      <c r="K39" s="2"/>
      <c r="L39" s="4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4:23" ht="12.75">
      <c r="D40" s="12"/>
      <c r="E40" s="2"/>
      <c r="F40" s="2"/>
      <c r="G40" s="2"/>
      <c r="H40" s="2"/>
      <c r="I40" s="2"/>
      <c r="J40" s="56"/>
      <c r="K40" s="56"/>
      <c r="L40" s="5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4:23" ht="12.75">
      <c r="D41" s="2"/>
      <c r="E41" s="2"/>
      <c r="F41" s="2"/>
      <c r="G41" s="2"/>
      <c r="H41" s="2"/>
      <c r="I41" s="2"/>
      <c r="J41" s="23"/>
      <c r="K41"/>
      <c r="L41" s="5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4:23" ht="12.75">
      <c r="D42" s="2"/>
      <c r="E42" s="2"/>
      <c r="F42" s="2"/>
      <c r="G42" s="2"/>
      <c r="H42" s="2"/>
      <c r="I42" s="2"/>
      <c r="J42" s="23"/>
      <c r="K42"/>
      <c r="L42" s="5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4:23" ht="12.75">
      <c r="D43" s="2"/>
      <c r="E43" s="2"/>
      <c r="F43" s="2"/>
      <c r="G43" s="2"/>
      <c r="H43" s="2"/>
      <c r="I43" s="2"/>
      <c r="J43" s="56"/>
      <c r="K43" s="56"/>
      <c r="L43" s="5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4:23" ht="12.75">
      <c r="D44" s="2"/>
      <c r="E44" s="2"/>
      <c r="F44" s="2"/>
      <c r="G44" s="2"/>
      <c r="H44" s="2"/>
      <c r="I44" s="2"/>
      <c r="J44" s="2"/>
      <c r="K44" s="2"/>
      <c r="L44" s="4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4:23" ht="12.75">
      <c r="D45" s="2"/>
      <c r="E45" s="2"/>
      <c r="F45" s="2"/>
      <c r="G45" s="2"/>
      <c r="H45" s="2"/>
      <c r="I45" s="2"/>
      <c r="J45" s="2"/>
      <c r="K45" s="2"/>
      <c r="L45" s="4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4:23" ht="12.75">
      <c r="D46" s="2"/>
      <c r="E46" s="2"/>
      <c r="F46" s="2"/>
      <c r="G46" s="2"/>
      <c r="H46" s="2"/>
      <c r="I46" s="2"/>
      <c r="J46" s="2"/>
      <c r="K46" s="2"/>
      <c r="L46" s="4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4:23" ht="12.75">
      <c r="D47" s="2"/>
      <c r="E47" s="2"/>
      <c r="F47" s="2"/>
      <c r="G47" s="2"/>
      <c r="H47" s="2"/>
      <c r="I47" s="2"/>
      <c r="J47" s="2"/>
      <c r="K47" s="2"/>
      <c r="L47" s="4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4:23" ht="12.75">
      <c r="D48" s="2"/>
      <c r="E48" s="2"/>
      <c r="F48" s="2"/>
      <c r="G48" s="2"/>
      <c r="H48" s="2"/>
      <c r="I48" s="2"/>
      <c r="J48" s="2"/>
      <c r="K48" s="2"/>
      <c r="L48" s="4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4:23" ht="12.75">
      <c r="D49" s="2"/>
      <c r="E49" s="2"/>
      <c r="F49" s="2"/>
      <c r="G49" s="2"/>
      <c r="H49" s="2"/>
      <c r="I49" s="2"/>
      <c r="J49" s="2"/>
      <c r="K49" s="2"/>
      <c r="L49" s="4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4:23" ht="12.75">
      <c r="D50" s="2"/>
      <c r="E50" s="2"/>
      <c r="F50" s="2"/>
      <c r="G50" s="2"/>
      <c r="H50" s="2"/>
      <c r="I50" s="2"/>
      <c r="J50" s="2"/>
      <c r="K50" s="2"/>
      <c r="L50" s="4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4:23" ht="12.75">
      <c r="D51" s="2"/>
      <c r="E51" s="2"/>
      <c r="F51" s="2"/>
      <c r="G51" s="2"/>
      <c r="H51" s="2"/>
      <c r="I51" s="2"/>
      <c r="J51" s="2"/>
      <c r="K51" s="2"/>
      <c r="L51" s="4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4:23" ht="12.75">
      <c r="D52" s="2"/>
      <c r="E52" s="2"/>
      <c r="F52" s="2"/>
      <c r="G52" s="2"/>
      <c r="H52" s="2"/>
      <c r="I52" s="2"/>
      <c r="J52" s="2"/>
      <c r="K52" s="2"/>
      <c r="L52" s="4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4:23" ht="12.75">
      <c r="D53" s="2"/>
      <c r="E53" s="2"/>
      <c r="F53" s="2"/>
      <c r="G53" s="2"/>
      <c r="H53" s="2"/>
      <c r="I53" s="2"/>
      <c r="J53" s="2"/>
      <c r="K53" s="2"/>
      <c r="L53" s="4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4:23" ht="12.75">
      <c r="D54" s="2"/>
      <c r="E54" s="2"/>
      <c r="F54" s="2"/>
      <c r="G54" s="2"/>
      <c r="H54" s="2"/>
      <c r="I54" s="2"/>
      <c r="J54" s="2"/>
      <c r="K54" s="2"/>
      <c r="L54" s="4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4:23" ht="12.75">
      <c r="D55" s="2"/>
      <c r="E55" s="2"/>
      <c r="F55" s="2"/>
      <c r="G55" s="2"/>
      <c r="H55" s="2"/>
      <c r="I55" s="2"/>
      <c r="J55" s="2"/>
      <c r="K55" s="2"/>
      <c r="L55" s="4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4:23" ht="12.75">
      <c r="D56" s="2"/>
      <c r="E56" s="2"/>
      <c r="F56" s="2"/>
      <c r="G56" s="2"/>
      <c r="H56" s="2"/>
      <c r="I56" s="2"/>
      <c r="J56" s="2"/>
      <c r="K56" s="2"/>
      <c r="L56" s="4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4:23" ht="12.75">
      <c r="D57" s="2"/>
      <c r="E57" s="2"/>
      <c r="F57" s="2"/>
      <c r="G57" s="2"/>
      <c r="H57" s="2"/>
      <c r="I57" s="2"/>
      <c r="J57" s="2"/>
      <c r="K57" s="2"/>
      <c r="L57" s="4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4:23" ht="12.75">
      <c r="D58" s="2"/>
      <c r="E58" s="2"/>
      <c r="F58" s="2"/>
      <c r="G58" s="2"/>
      <c r="H58" s="2"/>
      <c r="I58" s="2"/>
      <c r="J58" s="2"/>
      <c r="K58" s="2"/>
      <c r="L58" s="4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4:23" ht="12.75">
      <c r="D59" s="2"/>
      <c r="E59" s="2"/>
      <c r="F59" s="2"/>
      <c r="G59" s="2"/>
      <c r="H59" s="2"/>
      <c r="I59" s="2"/>
      <c r="J59" s="2"/>
      <c r="K59" s="2"/>
      <c r="L59" s="4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4:23" ht="12.75">
      <c r="D60" s="2"/>
      <c r="E60" s="2"/>
      <c r="F60" s="2"/>
      <c r="G60" s="2"/>
      <c r="H60" s="2"/>
      <c r="I60" s="2"/>
      <c r="J60" s="2"/>
      <c r="K60" s="2"/>
      <c r="L60" s="4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4:23" ht="12.75">
      <c r="D61" s="2"/>
      <c r="E61" s="2"/>
      <c r="F61" s="2"/>
      <c r="G61" s="2"/>
      <c r="H61" s="2"/>
      <c r="I61" s="2"/>
      <c r="J61" s="2"/>
      <c r="K61" s="2"/>
      <c r="L61" s="4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4:23" ht="12.75">
      <c r="D62" s="2"/>
      <c r="E62" s="2"/>
      <c r="F62" s="2"/>
      <c r="G62" s="2"/>
      <c r="H62" s="2"/>
      <c r="I62" s="2"/>
      <c r="J62" s="2"/>
      <c r="K62" s="2"/>
      <c r="L62" s="4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4:23" ht="12.75">
      <c r="D63" s="2"/>
      <c r="E63" s="2"/>
      <c r="F63" s="2"/>
      <c r="G63" s="2"/>
      <c r="H63" s="2"/>
      <c r="I63" s="2"/>
      <c r="J63" s="2"/>
      <c r="K63" s="2"/>
      <c r="L63" s="4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4:23" ht="12.75">
      <c r="D64" s="2"/>
      <c r="E64" s="2"/>
      <c r="F64" s="2"/>
      <c r="G64" s="2"/>
      <c r="H64" s="2"/>
      <c r="I64" s="2"/>
      <c r="J64" s="2"/>
      <c r="K64" s="2"/>
      <c r="L64" s="4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4:23" ht="12.75">
      <c r="D65" s="2"/>
      <c r="E65" s="2"/>
      <c r="F65" s="2"/>
      <c r="G65" s="2"/>
      <c r="H65" s="2"/>
      <c r="I65" s="2"/>
      <c r="J65" s="2"/>
      <c r="K65" s="2"/>
      <c r="L65" s="4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4:23" ht="12.75">
      <c r="D66" s="2"/>
      <c r="E66" s="2"/>
      <c r="F66" s="2"/>
      <c r="G66" s="2"/>
      <c r="H66" s="2"/>
      <c r="I66" s="2"/>
      <c r="J66" s="2"/>
      <c r="K66" s="2"/>
      <c r="L66" s="4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4:23" ht="12.75">
      <c r="D67" s="2"/>
      <c r="E67" s="2"/>
      <c r="F67" s="2"/>
      <c r="G67" s="2"/>
      <c r="H67" s="2"/>
      <c r="I67" s="2"/>
      <c r="J67" s="2"/>
      <c r="K67" s="2"/>
      <c r="L67" s="4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4:23" ht="12.75">
      <c r="D68" s="2"/>
      <c r="E68" s="2"/>
      <c r="F68" s="2"/>
      <c r="G68" s="2"/>
      <c r="H68" s="2"/>
      <c r="I68" s="2"/>
      <c r="J68" s="2"/>
      <c r="K68" s="2"/>
      <c r="L68" s="4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4:23" ht="12.75">
      <c r="D69" s="2"/>
      <c r="E69" s="2"/>
      <c r="F69" s="2"/>
      <c r="G69" s="2"/>
      <c r="H69" s="2"/>
      <c r="I69" s="2"/>
      <c r="J69" s="2"/>
      <c r="K69" s="2"/>
      <c r="L69" s="4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4:23" ht="12.75">
      <c r="D70" s="2"/>
      <c r="E70" s="2"/>
      <c r="F70" s="2"/>
      <c r="G70" s="2"/>
      <c r="H70" s="2"/>
      <c r="I70" s="2"/>
      <c r="J70" s="2"/>
      <c r="K70" s="2"/>
      <c r="L70" s="4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4:23" ht="12.75">
      <c r="D71" s="2"/>
      <c r="E71" s="2"/>
      <c r="F71" s="2"/>
      <c r="G71" s="2"/>
      <c r="H71" s="2"/>
      <c r="I71" s="2"/>
      <c r="J71" s="2"/>
      <c r="K71" s="2"/>
      <c r="L71" s="4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4:23" ht="12.75">
      <c r="D72" s="2"/>
      <c r="E72" s="2"/>
      <c r="F72" s="2"/>
      <c r="G72" s="2"/>
      <c r="H72" s="2"/>
      <c r="I72" s="2"/>
      <c r="J72" s="2"/>
      <c r="K72" s="2"/>
      <c r="L72" s="4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4:23" ht="12.75">
      <c r="D73" s="2"/>
      <c r="E73" s="2"/>
      <c r="F73" s="2"/>
      <c r="G73" s="2"/>
      <c r="H73" s="2"/>
      <c r="I73" s="2"/>
      <c r="J73" s="2"/>
      <c r="K73" s="2"/>
      <c r="L73" s="4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4:23" ht="12.75">
      <c r="D74" s="2"/>
      <c r="E74" s="2"/>
      <c r="F74" s="2"/>
      <c r="G74" s="2"/>
      <c r="H74" s="2"/>
      <c r="I74" s="2"/>
      <c r="J74" s="2"/>
      <c r="K74" s="2"/>
      <c r="L74" s="4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4:23" ht="12.75">
      <c r="D75" s="2"/>
      <c r="E75" s="2"/>
      <c r="F75" s="2"/>
      <c r="G75" s="2"/>
      <c r="H75" s="2"/>
      <c r="I75" s="2"/>
      <c r="J75" s="2"/>
      <c r="K75" s="2"/>
      <c r="L75" s="4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4:23" ht="12.75">
      <c r="D76" s="2"/>
      <c r="E76" s="2"/>
      <c r="F76" s="2"/>
      <c r="G76" s="2"/>
      <c r="H76" s="2"/>
      <c r="I76" s="2"/>
      <c r="J76" s="2"/>
      <c r="K76" s="2"/>
      <c r="L76" s="4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4:23" ht="12.75">
      <c r="D77" s="2"/>
      <c r="E77" s="2"/>
      <c r="F77" s="2"/>
      <c r="G77" s="2"/>
      <c r="H77" s="2"/>
      <c r="I77" s="2"/>
      <c r="J77" s="2"/>
      <c r="K77" s="2"/>
      <c r="L77" s="4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4:23" ht="12.75">
      <c r="D78" s="2"/>
      <c r="E78" s="2"/>
      <c r="F78" s="2"/>
      <c r="G78" s="2"/>
      <c r="H78" s="2"/>
      <c r="I78" s="2"/>
      <c r="J78" s="2"/>
      <c r="K78" s="2"/>
      <c r="L78" s="4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4:23" ht="12.75">
      <c r="D79" s="2"/>
      <c r="E79" s="2"/>
      <c r="F79" s="2"/>
      <c r="G79" s="2"/>
      <c r="H79" s="2"/>
      <c r="I79" s="2"/>
      <c r="J79" s="2"/>
      <c r="K79" s="2"/>
      <c r="L79" s="4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4:23" ht="12.75">
      <c r="D80" s="2"/>
      <c r="E80" s="2"/>
      <c r="F80" s="2"/>
      <c r="G80" s="2"/>
      <c r="H80" s="2"/>
      <c r="I80" s="2"/>
      <c r="J80" s="2"/>
      <c r="K80" s="2"/>
      <c r="L80" s="4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4:23" ht="12.75">
      <c r="D81" s="2"/>
      <c r="E81" s="2"/>
      <c r="F81" s="2"/>
      <c r="G81" s="2"/>
      <c r="H81" s="2"/>
      <c r="I81" s="2"/>
      <c r="J81" s="2"/>
      <c r="K81" s="2"/>
      <c r="L81" s="4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4:23" ht="12.75">
      <c r="D82" s="2"/>
      <c r="E82" s="2"/>
      <c r="F82" s="2"/>
      <c r="G82" s="2"/>
      <c r="H82" s="2"/>
      <c r="I82" s="2"/>
      <c r="J82" s="2"/>
      <c r="K82" s="2"/>
      <c r="L82" s="4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4:23" ht="12.75">
      <c r="D83" s="2"/>
      <c r="E83" s="2"/>
      <c r="F83" s="2"/>
      <c r="G83" s="2"/>
      <c r="H83" s="2"/>
      <c r="I83" s="2"/>
      <c r="J83" s="2"/>
      <c r="K83" s="2"/>
      <c r="L83" s="4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4:23" ht="12.75">
      <c r="D84" s="2"/>
      <c r="E84" s="2"/>
      <c r="F84" s="2"/>
      <c r="G84" s="2"/>
      <c r="H84" s="2"/>
      <c r="I84" s="2"/>
      <c r="J84" s="2"/>
      <c r="K84" s="2"/>
      <c r="L84" s="4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4:23" ht="12.75">
      <c r="D85" s="2"/>
      <c r="E85" s="2"/>
      <c r="F85" s="2"/>
      <c r="G85" s="2"/>
      <c r="H85" s="2"/>
      <c r="I85" s="2"/>
      <c r="J85" s="2"/>
      <c r="K85" s="2"/>
      <c r="L85" s="4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4:23" ht="12.75">
      <c r="D86" s="2"/>
      <c r="E86" s="2"/>
      <c r="F86" s="2"/>
      <c r="G86" s="2"/>
      <c r="H86" s="2"/>
      <c r="I86" s="2"/>
      <c r="J86" s="2"/>
      <c r="K86" s="2"/>
      <c r="L86" s="4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4:23" ht="12.75">
      <c r="D87" s="2"/>
      <c r="E87" s="2"/>
      <c r="F87" s="2"/>
      <c r="G87" s="2"/>
      <c r="H87" s="2"/>
      <c r="I87" s="2"/>
      <c r="J87" s="2"/>
      <c r="K87" s="2"/>
      <c r="L87" s="4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4:23" ht="12.75">
      <c r="D88" s="2"/>
      <c r="E88" s="2"/>
      <c r="F88" s="2"/>
      <c r="G88" s="2"/>
      <c r="H88" s="2"/>
      <c r="I88" s="2"/>
      <c r="J88" s="2"/>
      <c r="K88" s="2"/>
      <c r="L88" s="4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4:23" ht="12.75">
      <c r="D89" s="2"/>
      <c r="E89" s="2"/>
      <c r="F89" s="2"/>
      <c r="G89" s="2"/>
      <c r="H89" s="2"/>
      <c r="I89" s="2"/>
      <c r="J89" s="2"/>
      <c r="K89" s="2"/>
      <c r="L89" s="4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4:23" ht="12.75">
      <c r="D90" s="2"/>
      <c r="E90" s="2"/>
      <c r="F90" s="2"/>
      <c r="G90" s="2"/>
      <c r="H90" s="2"/>
      <c r="I90" s="2"/>
      <c r="J90" s="2"/>
      <c r="K90" s="2"/>
      <c r="L90" s="4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4:23" ht="12.75">
      <c r="D91" s="2"/>
      <c r="E91" s="2"/>
      <c r="F91" s="2"/>
      <c r="G91" s="2"/>
      <c r="H91" s="2"/>
      <c r="I91" s="2"/>
      <c r="J91" s="2"/>
      <c r="K91" s="2"/>
      <c r="L91" s="4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4:23" ht="12.75">
      <c r="D92" s="2"/>
      <c r="E92" s="2"/>
      <c r="F92" s="2"/>
      <c r="G92" s="2"/>
      <c r="H92" s="2"/>
      <c r="I92" s="2"/>
      <c r="J92" s="2"/>
      <c r="K92" s="2"/>
      <c r="L92" s="4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4:23" ht="12.75">
      <c r="D93" s="2"/>
      <c r="E93" s="2"/>
      <c r="F93" s="2"/>
      <c r="G93" s="2"/>
      <c r="H93" s="2"/>
      <c r="I93" s="2"/>
      <c r="J93" s="2"/>
      <c r="K93" s="2"/>
      <c r="L93" s="4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4:23" ht="12.75">
      <c r="D94" s="2"/>
      <c r="E94" s="2"/>
      <c r="F94" s="2"/>
      <c r="G94" s="2"/>
      <c r="H94" s="2"/>
      <c r="I94" s="2"/>
      <c r="J94" s="2"/>
      <c r="K94" s="2"/>
      <c r="L94" s="4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4:23" ht="12.75">
      <c r="D95" s="2"/>
      <c r="E95" s="2"/>
      <c r="F95" s="2"/>
      <c r="G95" s="2"/>
      <c r="H95" s="2"/>
      <c r="I95" s="2"/>
      <c r="J95" s="2"/>
      <c r="K95" s="2"/>
      <c r="L95" s="4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4:23" ht="12.75">
      <c r="D96" s="2"/>
      <c r="E96" s="2"/>
      <c r="F96" s="2"/>
      <c r="G96" s="2"/>
      <c r="H96" s="2"/>
      <c r="I96" s="2"/>
      <c r="J96" s="2"/>
      <c r="K96" s="2"/>
      <c r="L96" s="4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4:23" ht="12.75">
      <c r="D97" s="2"/>
      <c r="E97" s="2"/>
      <c r="F97" s="2"/>
      <c r="G97" s="2"/>
      <c r="H97" s="2"/>
      <c r="I97" s="2"/>
      <c r="J97" s="2"/>
      <c r="K97" s="2"/>
      <c r="L97" s="4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4:23" ht="12.75">
      <c r="D98" s="2"/>
      <c r="E98" s="2"/>
      <c r="F98" s="2"/>
      <c r="G98" s="2"/>
      <c r="H98" s="2"/>
      <c r="I98" s="2"/>
      <c r="J98" s="2"/>
      <c r="K98" s="2"/>
      <c r="L98" s="4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4:23" ht="12.75">
      <c r="D99" s="2"/>
      <c r="E99" s="2"/>
      <c r="F99" s="2"/>
      <c r="G99" s="2"/>
      <c r="H99" s="2"/>
      <c r="I99" s="2"/>
      <c r="J99" s="2"/>
      <c r="K99" s="2"/>
      <c r="L99" s="4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4:23" ht="12.75">
      <c r="D100" s="2"/>
      <c r="E100" s="2"/>
      <c r="F100" s="2"/>
      <c r="G100" s="2"/>
      <c r="H100" s="2"/>
      <c r="I100" s="2"/>
      <c r="J100" s="2"/>
      <c r="K100" s="2"/>
      <c r="L100" s="4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4:23" ht="12.75">
      <c r="D101" s="2"/>
      <c r="E101" s="2"/>
      <c r="F101" s="2"/>
      <c r="G101" s="2"/>
      <c r="H101" s="2"/>
      <c r="I101" s="2"/>
      <c r="J101" s="2"/>
      <c r="K101" s="2"/>
      <c r="L101" s="4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4:23" ht="12.75">
      <c r="D102" s="2"/>
      <c r="E102" s="2"/>
      <c r="F102" s="2"/>
      <c r="G102" s="2"/>
      <c r="H102" s="2"/>
      <c r="I102" s="2"/>
      <c r="J102" s="2"/>
      <c r="K102" s="2"/>
      <c r="L102" s="4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4:23" ht="12.75">
      <c r="D103" s="2"/>
      <c r="E103" s="2"/>
      <c r="F103" s="2"/>
      <c r="G103" s="2"/>
      <c r="H103" s="2"/>
      <c r="I103" s="2"/>
      <c r="J103" s="2"/>
      <c r="K103" s="2"/>
      <c r="L103" s="4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4:23" ht="12.75">
      <c r="D104" s="2"/>
      <c r="E104" s="2"/>
      <c r="F104" s="2"/>
      <c r="G104" s="2"/>
      <c r="H104" s="2"/>
      <c r="I104" s="2"/>
      <c r="J104" s="2"/>
      <c r="K104" s="2"/>
      <c r="L104" s="4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4:23" ht="12.75">
      <c r="D105" s="2"/>
      <c r="E105" s="2"/>
      <c r="F105" s="2"/>
      <c r="G105" s="2"/>
      <c r="H105" s="2"/>
      <c r="I105" s="2"/>
      <c r="J105" s="2"/>
      <c r="K105" s="2"/>
      <c r="L105" s="4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4:23" ht="12.75">
      <c r="D106" s="2"/>
      <c r="E106" s="2"/>
      <c r="F106" s="2"/>
      <c r="G106" s="2"/>
      <c r="H106" s="2"/>
      <c r="I106" s="2"/>
      <c r="J106" s="2"/>
      <c r="K106" s="2"/>
      <c r="L106" s="4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4:23" ht="12.75">
      <c r="D107" s="2"/>
      <c r="E107" s="2"/>
      <c r="F107" s="2"/>
      <c r="G107" s="2"/>
      <c r="H107" s="2"/>
      <c r="I107" s="2"/>
      <c r="J107" s="2"/>
      <c r="K107" s="2"/>
      <c r="L107" s="4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4:23" ht="12.75">
      <c r="D108" s="2"/>
      <c r="E108" s="2"/>
      <c r="F108" s="2"/>
      <c r="G108" s="2"/>
      <c r="H108" s="2"/>
      <c r="I108" s="2"/>
      <c r="J108" s="2"/>
      <c r="K108" s="2"/>
      <c r="L108" s="4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4:23" ht="12.75">
      <c r="D109" s="2"/>
      <c r="E109" s="2"/>
      <c r="F109" s="2"/>
      <c r="G109" s="2"/>
      <c r="H109" s="2"/>
      <c r="I109" s="2"/>
      <c r="J109" s="2"/>
      <c r="K109" s="2"/>
      <c r="L109" s="4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4:23" ht="12.75">
      <c r="D110" s="2"/>
      <c r="E110" s="2"/>
      <c r="F110" s="2"/>
      <c r="G110" s="2"/>
      <c r="H110" s="2"/>
      <c r="I110" s="2"/>
      <c r="J110" s="2"/>
      <c r="K110" s="2"/>
      <c r="L110" s="4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4:23" ht="12.75">
      <c r="D111" s="2"/>
      <c r="E111" s="2"/>
      <c r="F111" s="2"/>
      <c r="G111" s="2"/>
      <c r="H111" s="2"/>
      <c r="I111" s="2"/>
      <c r="J111" s="2"/>
      <c r="K111" s="2"/>
      <c r="L111" s="4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4:23" ht="12.75">
      <c r="D112" s="2"/>
      <c r="E112" s="2"/>
      <c r="F112" s="2"/>
      <c r="G112" s="2"/>
      <c r="H112" s="2"/>
      <c r="I112" s="2"/>
      <c r="J112" s="2"/>
      <c r="K112" s="2"/>
      <c r="L112" s="4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4:23" ht="12.75">
      <c r="D113" s="2"/>
      <c r="E113" s="2"/>
      <c r="F113" s="2"/>
      <c r="G113" s="2"/>
      <c r="H113" s="2"/>
      <c r="I113" s="2"/>
      <c r="J113" s="2"/>
      <c r="K113" s="2"/>
      <c r="L113" s="4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4:23" ht="12.75">
      <c r="D114" s="2"/>
      <c r="E114" s="2"/>
      <c r="F114" s="2"/>
      <c r="G114" s="2"/>
      <c r="H114" s="2"/>
      <c r="I114" s="2"/>
      <c r="J114" s="2"/>
      <c r="K114" s="2"/>
      <c r="L114" s="4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4:23" ht="12.75">
      <c r="D115" s="2"/>
      <c r="E115" s="2"/>
      <c r="F115" s="2"/>
      <c r="G115" s="2"/>
      <c r="H115" s="2"/>
      <c r="I115" s="2"/>
      <c r="J115" s="2"/>
      <c r="K115" s="2"/>
      <c r="L115" s="4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4:23" ht="12.75">
      <c r="D116" s="2"/>
      <c r="E116" s="2"/>
      <c r="F116" s="2"/>
      <c r="G116" s="2"/>
      <c r="H116" s="2"/>
      <c r="I116" s="2"/>
      <c r="J116" s="2"/>
      <c r="K116" s="2"/>
      <c r="L116" s="4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5:23" ht="12.75">
      <c r="O117" s="2"/>
      <c r="P117" s="2"/>
      <c r="Q117" s="2"/>
      <c r="R117" s="2"/>
      <c r="S117" s="2"/>
      <c r="T117" s="2"/>
      <c r="U117" s="2"/>
      <c r="V117" s="2"/>
      <c r="W117" s="2"/>
    </row>
  </sheetData>
  <sheetProtection/>
  <mergeCells count="12">
    <mergeCell ref="M4:M5"/>
    <mergeCell ref="J40:L40"/>
    <mergeCell ref="J43:L43"/>
    <mergeCell ref="A1:M1"/>
    <mergeCell ref="A2:M2"/>
    <mergeCell ref="A3:M3"/>
    <mergeCell ref="A35:C35"/>
    <mergeCell ref="D4:D5"/>
    <mergeCell ref="E4:G4"/>
    <mergeCell ref="H4:H5"/>
    <mergeCell ref="L4:L5"/>
    <mergeCell ref="I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altigoy</dc:title>
  <dc:subject/>
  <dc:creator>emp</dc:creator>
  <cp:keywords/>
  <dc:description/>
  <cp:lastModifiedBy>Panagiota Malliotou</cp:lastModifiedBy>
  <cp:lastPrinted>2015-01-22T09:14:58Z</cp:lastPrinted>
  <dcterms:created xsi:type="dcterms:W3CDTF">1998-11-23T13:28:42Z</dcterms:created>
  <dcterms:modified xsi:type="dcterms:W3CDTF">2015-01-22T12:12:45Z</dcterms:modified>
  <cp:category/>
  <cp:version/>
  <cp:contentType/>
  <cp:contentStatus/>
</cp:coreProperties>
</file>